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715" windowWidth="28560" windowHeight="9870"/>
  </bookViews>
  <sheets>
    <sheet name="汇总表" sheetId="1" r:id="rId1"/>
  </sheets>
  <definedNames>
    <definedName name="_xlnm._FilterDatabase" localSheetId="0" hidden="1">汇总表!$A$2:$R$19</definedName>
    <definedName name="_xlnm.Print_Titles" localSheetId="0">汇总表!$4:$7</definedName>
  </definedNames>
  <calcPr calcId="144525"/>
</workbook>
</file>

<file path=xl/calcChain.xml><?xml version="1.0" encoding="utf-8"?>
<calcChain xmlns="http://schemas.openxmlformats.org/spreadsheetml/2006/main">
  <c r="E13" i="1" l="1"/>
  <c r="D13" i="1"/>
  <c r="C13" i="1"/>
  <c r="E19" i="1"/>
  <c r="D19" i="1"/>
  <c r="C19" i="1"/>
  <c r="B19" i="1" s="1"/>
  <c r="E18" i="1"/>
  <c r="D18" i="1"/>
  <c r="C18" i="1"/>
  <c r="B18" i="1" s="1"/>
  <c r="E17" i="1"/>
  <c r="D17" i="1"/>
  <c r="C17" i="1"/>
  <c r="E16" i="1"/>
  <c r="D16" i="1"/>
  <c r="C16" i="1"/>
  <c r="E15" i="1"/>
  <c r="D15" i="1"/>
  <c r="C15" i="1"/>
  <c r="B15" i="1" s="1"/>
  <c r="E14" i="1"/>
  <c r="D14" i="1"/>
  <c r="C14" i="1"/>
  <c r="B14" i="1" s="1"/>
  <c r="E12" i="1"/>
  <c r="D12" i="1"/>
  <c r="C12" i="1"/>
  <c r="E10" i="1"/>
  <c r="D10" i="1"/>
  <c r="C10" i="1"/>
  <c r="E11" i="1"/>
  <c r="D11" i="1"/>
  <c r="C11" i="1"/>
  <c r="B11" i="1" s="1"/>
  <c r="E9" i="1"/>
  <c r="D9" i="1"/>
  <c r="C9" i="1"/>
  <c r="B9" i="1" s="1"/>
  <c r="R8" i="1"/>
  <c r="Q8" i="1"/>
  <c r="P8" i="1"/>
  <c r="O8" i="1"/>
  <c r="N8" i="1"/>
  <c r="L8" i="1"/>
  <c r="K8" i="1"/>
  <c r="J8" i="1"/>
  <c r="I8" i="1"/>
  <c r="H8" i="1"/>
  <c r="G8" i="1"/>
  <c r="F8" i="1"/>
  <c r="B12" i="1" l="1"/>
  <c r="B17" i="1"/>
  <c r="D8" i="1"/>
  <c r="B10" i="1"/>
  <c r="B16" i="1"/>
  <c r="B13" i="1"/>
  <c r="C8" i="1"/>
  <c r="E8" i="1"/>
  <c r="B8" i="1" l="1"/>
</calcChain>
</file>

<file path=xl/sharedStrings.xml><?xml version="1.0" encoding="utf-8"?>
<sst xmlns="http://schemas.openxmlformats.org/spreadsheetml/2006/main" count="47" uniqueCount="38">
  <si>
    <t>附件</t>
  </si>
  <si>
    <t>提前下达2024年中央和省级财政衔接推进乡村振兴补助资金预算表（总表不下发）</t>
  </si>
  <si>
    <t>单位：万元</t>
  </si>
  <si>
    <t>市（州、县）</t>
  </si>
  <si>
    <t>合计</t>
  </si>
  <si>
    <t>巩固脱贫攻坚成果和乡村振兴任务</t>
  </si>
  <si>
    <t>少数民族发展任务</t>
  </si>
  <si>
    <t>以工代赈任务</t>
  </si>
  <si>
    <t>欠发达国有农场巩固提升任务</t>
  </si>
  <si>
    <t>欠发达国有林场巩固提升任务</t>
  </si>
  <si>
    <t>备注</t>
  </si>
  <si>
    <t>中央资金</t>
  </si>
  <si>
    <t>省级资金</t>
  </si>
  <si>
    <t>总计</t>
  </si>
  <si>
    <t>小计</t>
  </si>
  <si>
    <t>其中</t>
  </si>
  <si>
    <t>支持发展新型农村集体经济</t>
  </si>
  <si>
    <t>支持国家乡村振兴重点帮扶县</t>
  </si>
  <si>
    <t>支持人口较多的易地扶贫搬迁集中安置区后续扶持</t>
  </si>
  <si>
    <t>支持规划内的易地扶贫搬迁贴息补助</t>
  </si>
  <si>
    <t>支持省级乡村振兴重点帮扶县</t>
  </si>
  <si>
    <t>支持乡村振兴重点帮扶县以外的欠发达县域</t>
  </si>
  <si>
    <t>支持脱贫人口（含监测帮扶对象）山洪灾害危险区责任人公益性岗位</t>
  </si>
  <si>
    <t xml:space="preserve">    市中区</t>
  </si>
  <si>
    <t xml:space="preserve">  乐山市</t>
  </si>
  <si>
    <t xml:space="preserve">    沙湾区</t>
  </si>
  <si>
    <t xml:space="preserve">    五通桥区</t>
  </si>
  <si>
    <t xml:space="preserve">    金口河区</t>
  </si>
  <si>
    <t>巩固拓展脱贫攻坚成果和乡村振兴任务省级资金含大小凉山彝区特色优势产业发展和脱贫人口就业资金78万元</t>
  </si>
  <si>
    <t xml:space="preserve">    犍为县</t>
  </si>
  <si>
    <t xml:space="preserve">    井研县</t>
  </si>
  <si>
    <t xml:space="preserve">    夹江县</t>
  </si>
  <si>
    <t xml:space="preserve">    沐川县</t>
  </si>
  <si>
    <t xml:space="preserve">    峨边县</t>
  </si>
  <si>
    <t>巩固拓展脱贫攻坚成果和乡村振兴任务省级资金含大小凉山彝区特色优势产业发展和脱贫人口就业资金1648万元</t>
  </si>
  <si>
    <t xml:space="preserve">    马边县</t>
  </si>
  <si>
    <t>巩固拓展脱贫攻坚成果和乡村振兴任务省级资金含大小凉山彝区特色优势产业发展和脱贫人口就业资金1477万元</t>
  </si>
  <si>
    <t xml:space="preserve">    峨眉山市</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</si>
</sst>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_ "/>
    <numFmt numFmtId="178" formatCode="0.00_ "/>
  </numFmts>
  <fonts count="13">
    <font>
      <sz val="11"/>
      <color theme="1"/>
      <name val="宋体"/>
      <charset val="134"/>
      <scheme val="minor"/>
    </font>
    <font>
      <sz val="16"/>
      <color theme="1"/>
      <name val="宋体"/>
      <family val="3"/>
      <charset val="134"/>
      <scheme val="minor"/>
    </font>
    <font>
      <sz val="11"/>
      <color rgb="FFFF0000"/>
      <name val="宋体"/>
      <family val="3"/>
      <charset val="134"/>
      <scheme val="minor"/>
    </font>
    <font>
      <sz val="24"/>
      <color theme="1"/>
      <name val="黑体"/>
      <family val="3"/>
      <charset val="134"/>
    </font>
    <font>
      <sz val="36"/>
      <color rgb="FF000000"/>
      <name val="方正小标宋简体"/>
      <family val="4"/>
      <charset val="134"/>
    </font>
    <font>
      <sz val="11"/>
      <color rgb="FF000000"/>
      <name val="宋体"/>
      <family val="3"/>
      <charset val="134"/>
      <scheme val="minor"/>
    </font>
    <font>
      <b/>
      <sz val="16"/>
      <color rgb="FF000000"/>
      <name val="宋体"/>
      <family val="3"/>
      <charset val="134"/>
      <scheme val="minor"/>
    </font>
    <font>
      <b/>
      <sz val="16"/>
      <color theme="1"/>
      <name val="宋体"/>
      <family val="3"/>
      <charset val="134"/>
      <scheme val="minor"/>
    </font>
    <font>
      <sz val="11"/>
      <name val="宋体"/>
      <family val="3"/>
      <charset val="134"/>
      <scheme val="minor"/>
    </font>
    <font>
      <b/>
      <sz val="16"/>
      <name val="宋体"/>
      <family val="3"/>
      <charset val="134"/>
      <scheme val="minor"/>
    </font>
    <font>
      <sz val="20"/>
      <name val="宋体"/>
      <family val="3"/>
      <charset val="134"/>
      <scheme val="minor"/>
    </font>
    <font>
      <sz val="12"/>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11" fillId="0" borderId="0"/>
    <xf numFmtId="0" fontId="11" fillId="0" borderId="0"/>
    <xf numFmtId="0" fontId="11" fillId="0" borderId="0"/>
  </cellStyleXfs>
  <cellXfs count="38">
    <xf numFmtId="0" fontId="0" fillId="0" borderId="0" xfId="0">
      <alignment vertical="center"/>
    </xf>
    <xf numFmtId="0" fontId="1" fillId="2" borderId="0" xfId="0" applyFont="1" applyFill="1" applyProtection="1">
      <alignment vertical="center"/>
    </xf>
    <xf numFmtId="0" fontId="1" fillId="2" borderId="0" xfId="0" applyFont="1" applyFill="1" applyAlignment="1">
      <alignment vertical="center"/>
    </xf>
    <xf numFmtId="178" fontId="1" fillId="2" borderId="0" xfId="0" applyNumberFormat="1" applyFont="1" applyFill="1" applyAlignment="1">
      <alignment vertical="center"/>
    </xf>
    <xf numFmtId="0" fontId="0" fillId="2" borderId="0" xfId="0" applyFont="1" applyFill="1" applyAlignment="1">
      <alignment horizontal="center" vertical="center"/>
    </xf>
    <xf numFmtId="0" fontId="0" fillId="2" borderId="0" xfId="0" applyFont="1" applyFill="1">
      <alignment vertical="center"/>
    </xf>
    <xf numFmtId="0" fontId="2" fillId="2" borderId="0" xfId="0" applyFont="1" applyFill="1" applyAlignment="1">
      <alignment horizontal="center" vertical="center"/>
    </xf>
    <xf numFmtId="0" fontId="0" fillId="2" borderId="0" xfId="0" applyFont="1" applyFill="1" applyAlignment="1">
      <alignment horizontal="center" vertical="center" wrapText="1"/>
    </xf>
    <xf numFmtId="0" fontId="3" fillId="2" borderId="0" xfId="0" applyFont="1" applyFill="1" applyAlignment="1">
      <alignment horizontal="left" vertical="center"/>
    </xf>
    <xf numFmtId="0" fontId="5" fillId="2" borderId="0" xfId="0" applyFont="1" applyFill="1" applyBorder="1" applyAlignment="1">
      <alignment horizontal="center" vertical="center"/>
    </xf>
    <xf numFmtId="0" fontId="7" fillId="2" borderId="1" xfId="0" applyFont="1" applyFill="1" applyBorder="1" applyAlignment="1" applyProtection="1">
      <alignment horizontal="center" vertical="center" wrapText="1"/>
    </xf>
    <xf numFmtId="177" fontId="7" fillId="2" borderId="1" xfId="0" applyNumberFormat="1" applyFont="1" applyFill="1" applyBorder="1" applyAlignment="1">
      <alignment horizontal="center" vertical="center"/>
    </xf>
    <xf numFmtId="176" fontId="7" fillId="2" borderId="1" xfId="3" applyNumberFormat="1" applyFont="1" applyFill="1" applyBorder="1" applyAlignment="1">
      <alignment vertical="center" wrapText="1"/>
    </xf>
    <xf numFmtId="178" fontId="1" fillId="2" borderId="1" xfId="3" applyNumberFormat="1" applyFont="1" applyFill="1" applyBorder="1" applyAlignment="1">
      <alignment vertical="center" wrapText="1"/>
    </xf>
    <xf numFmtId="177" fontId="1" fillId="2" borderId="1"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2" fillId="2" borderId="0" xfId="0" applyFont="1" applyFill="1" applyBorder="1" applyAlignment="1">
      <alignment horizontal="center" vertical="center"/>
    </xf>
    <xf numFmtId="177" fontId="7" fillId="2" borderId="1" xfId="2" applyNumberFormat="1" applyFont="1" applyFill="1" applyBorder="1" applyAlignment="1">
      <alignment horizontal="center" vertical="center"/>
    </xf>
    <xf numFmtId="177" fontId="1" fillId="2" borderId="1" xfId="2" applyNumberFormat="1" applyFont="1" applyFill="1" applyBorder="1" applyAlignment="1">
      <alignment horizontal="center" vertical="center"/>
    </xf>
    <xf numFmtId="0" fontId="9" fillId="2" borderId="1"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0" fillId="2" borderId="0" xfId="0" applyFont="1" applyFill="1" applyBorder="1" applyAlignment="1">
      <alignment horizontal="center" vertical="center"/>
    </xf>
    <xf numFmtId="0" fontId="10" fillId="2" borderId="0" xfId="0" applyFont="1" applyFill="1" applyAlignment="1">
      <alignment horizontal="right" vertical="center" wrapText="1"/>
    </xf>
    <xf numFmtId="177" fontId="7" fillId="2" borderId="1" xfId="2" applyNumberFormat="1" applyFont="1" applyFill="1" applyBorder="1" applyAlignment="1">
      <alignment horizontal="center" vertical="center" wrapText="1"/>
    </xf>
    <xf numFmtId="177" fontId="1" fillId="2" borderId="1" xfId="2" applyNumberFormat="1" applyFont="1" applyFill="1" applyBorder="1" applyAlignment="1">
      <alignment horizontal="center" vertical="center" wrapText="1"/>
    </xf>
    <xf numFmtId="177" fontId="1" fillId="2" borderId="1" xfId="2" applyNumberFormat="1" applyFont="1" applyFill="1" applyBorder="1" applyAlignment="1">
      <alignment horizontal="left" vertical="center" wrapText="1"/>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4" fillId="2" borderId="0" xfId="0" applyFont="1" applyFill="1" applyAlignment="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cellXfs>
  <cellStyles count="4">
    <cellStyle name="常规" xfId="0" builtinId="0"/>
    <cellStyle name="常规 18" xfId="1"/>
    <cellStyle name="常规 3 2" xfId="2"/>
    <cellStyle name="常规 5" xfId="3"/>
  </cellStyles>
  <dxfs count="0"/>
  <tableStyles count="0" defaultTableStyle="TableStyleMedium9" defaultPivotStyle="PivotStyleLight16"/>
  <colors>
    <mruColors>
      <color rgb="FFFF0000"/>
      <color rgb="FF00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showZeros="0" tabSelected="1" view="pageBreakPreview" zoomScale="55" zoomScaleNormal="71" zoomScaleSheetLayoutView="55" workbookViewId="0">
      <pane ySplit="7" topLeftCell="A8" activePane="bottomLeft" state="frozen"/>
      <selection pane="bottomLeft" activeCell="I19" sqref="I19"/>
    </sheetView>
  </sheetViews>
  <sheetFormatPr defaultColWidth="8.75" defaultRowHeight="13.5"/>
  <cols>
    <col min="1" max="1" width="19.625" style="4" customWidth="1"/>
    <col min="2" max="2" width="14.75" style="5" customWidth="1"/>
    <col min="3" max="3" width="18.375" style="5" customWidth="1"/>
    <col min="4" max="4" width="14.75" style="5" customWidth="1"/>
    <col min="5" max="5" width="16.375" style="5" customWidth="1"/>
    <col min="6" max="7" width="16.875" style="4" customWidth="1"/>
    <col min="8" max="8" width="18" style="6" customWidth="1"/>
    <col min="9" max="9" width="21.75" style="6" customWidth="1"/>
    <col min="10" max="10" width="22.75" style="4" customWidth="1"/>
    <col min="11" max="11" width="14.75" style="4" customWidth="1"/>
    <col min="12" max="14" width="17" style="4" customWidth="1"/>
    <col min="15" max="15" width="22.75" style="4" customWidth="1"/>
    <col min="16" max="16" width="15.625" style="4" customWidth="1"/>
    <col min="17" max="17" width="14.25" style="4" customWidth="1"/>
    <col min="18" max="19" width="26.875" style="4" customWidth="1"/>
    <col min="20" max="20" width="53.125" style="7" customWidth="1"/>
    <col min="21" max="21" width="40.25" style="5" customWidth="1"/>
    <col min="22" max="16363" width="9" style="5"/>
    <col min="16364" max="16384" width="8.75" style="5"/>
  </cols>
  <sheetData>
    <row r="1" spans="1:20" ht="54" customHeight="1">
      <c r="A1" s="8" t="s">
        <v>0</v>
      </c>
    </row>
    <row r="2" spans="1:20" ht="54" customHeight="1">
      <c r="A2" s="33" t="s">
        <v>1</v>
      </c>
      <c r="B2" s="33"/>
      <c r="C2" s="33"/>
      <c r="D2" s="33"/>
      <c r="E2" s="33"/>
      <c r="F2" s="33"/>
      <c r="G2" s="33"/>
      <c r="H2" s="33"/>
      <c r="I2" s="33"/>
      <c r="J2" s="33"/>
      <c r="K2" s="33"/>
      <c r="L2" s="33"/>
      <c r="M2" s="33"/>
      <c r="N2" s="33"/>
      <c r="O2" s="33"/>
      <c r="P2" s="33"/>
      <c r="Q2" s="33"/>
      <c r="R2" s="33"/>
      <c r="S2" s="33"/>
      <c r="T2" s="33"/>
    </row>
    <row r="3" spans="1:20" ht="38.1" customHeight="1">
      <c r="A3" s="9"/>
      <c r="B3" s="9"/>
      <c r="C3" s="9"/>
      <c r="D3" s="9"/>
      <c r="E3" s="9"/>
      <c r="F3" s="15"/>
      <c r="G3" s="15"/>
      <c r="H3" s="16"/>
      <c r="I3" s="16"/>
      <c r="J3" s="15"/>
      <c r="K3" s="15"/>
      <c r="L3" s="15"/>
      <c r="M3" s="15"/>
      <c r="N3" s="15"/>
      <c r="O3" s="15"/>
      <c r="P3" s="15"/>
      <c r="Q3" s="23"/>
      <c r="R3" s="23"/>
      <c r="T3" s="24" t="s">
        <v>2</v>
      </c>
    </row>
    <row r="4" spans="1:20" s="1" customFormat="1" ht="56.1" customHeight="1">
      <c r="A4" s="37" t="s">
        <v>3</v>
      </c>
      <c r="B4" s="32" t="s">
        <v>4</v>
      </c>
      <c r="C4" s="32"/>
      <c r="D4" s="32"/>
      <c r="E4" s="32" t="s">
        <v>5</v>
      </c>
      <c r="F4" s="32"/>
      <c r="G4" s="32"/>
      <c r="H4" s="32"/>
      <c r="I4" s="32"/>
      <c r="J4" s="32"/>
      <c r="K4" s="32"/>
      <c r="L4" s="32"/>
      <c r="M4" s="32"/>
      <c r="N4" s="32"/>
      <c r="O4" s="32"/>
      <c r="P4" s="19" t="s">
        <v>6</v>
      </c>
      <c r="Q4" s="19" t="s">
        <v>7</v>
      </c>
      <c r="R4" s="19" t="s">
        <v>8</v>
      </c>
      <c r="S4" s="19" t="s">
        <v>9</v>
      </c>
      <c r="T4" s="31" t="s">
        <v>10</v>
      </c>
    </row>
    <row r="5" spans="1:20" s="1" customFormat="1" ht="48" customHeight="1">
      <c r="A5" s="37"/>
      <c r="B5" s="32"/>
      <c r="C5" s="32"/>
      <c r="D5" s="32"/>
      <c r="E5" s="32" t="s">
        <v>4</v>
      </c>
      <c r="F5" s="32" t="s">
        <v>11</v>
      </c>
      <c r="G5" s="32"/>
      <c r="H5" s="32"/>
      <c r="I5" s="32"/>
      <c r="J5" s="32"/>
      <c r="K5" s="32" t="s">
        <v>12</v>
      </c>
      <c r="L5" s="32"/>
      <c r="M5" s="32"/>
      <c r="N5" s="32"/>
      <c r="O5" s="32"/>
      <c r="P5" s="28" t="s">
        <v>11</v>
      </c>
      <c r="Q5" s="28" t="s">
        <v>11</v>
      </c>
      <c r="R5" s="28" t="s">
        <v>11</v>
      </c>
      <c r="S5" s="20"/>
      <c r="T5" s="31"/>
    </row>
    <row r="6" spans="1:20" s="1" customFormat="1" ht="27" customHeight="1">
      <c r="A6" s="37"/>
      <c r="B6" s="32" t="s">
        <v>13</v>
      </c>
      <c r="C6" s="32" t="s">
        <v>11</v>
      </c>
      <c r="D6" s="32" t="s">
        <v>12</v>
      </c>
      <c r="E6" s="32"/>
      <c r="F6" s="32" t="s">
        <v>14</v>
      </c>
      <c r="G6" s="34" t="s">
        <v>15</v>
      </c>
      <c r="H6" s="35"/>
      <c r="I6" s="35"/>
      <c r="J6" s="36"/>
      <c r="K6" s="32" t="s">
        <v>14</v>
      </c>
      <c r="L6" s="32" t="s">
        <v>15</v>
      </c>
      <c r="M6" s="32"/>
      <c r="N6" s="32"/>
      <c r="O6" s="32"/>
      <c r="P6" s="29"/>
      <c r="Q6" s="29"/>
      <c r="R6" s="29"/>
      <c r="S6" s="21"/>
      <c r="T6" s="31"/>
    </row>
    <row r="7" spans="1:20" s="1" customFormat="1" ht="125.1" customHeight="1">
      <c r="A7" s="37"/>
      <c r="B7" s="32"/>
      <c r="C7" s="32"/>
      <c r="D7" s="32"/>
      <c r="E7" s="32"/>
      <c r="F7" s="32"/>
      <c r="G7" s="10" t="s">
        <v>16</v>
      </c>
      <c r="H7" s="10" t="s">
        <v>17</v>
      </c>
      <c r="I7" s="10" t="s">
        <v>18</v>
      </c>
      <c r="J7" s="10" t="s">
        <v>19</v>
      </c>
      <c r="K7" s="32"/>
      <c r="L7" s="10" t="s">
        <v>20</v>
      </c>
      <c r="M7" s="10" t="s">
        <v>21</v>
      </c>
      <c r="N7" s="10" t="s">
        <v>16</v>
      </c>
      <c r="O7" s="10" t="s">
        <v>22</v>
      </c>
      <c r="P7" s="30"/>
      <c r="Q7" s="30"/>
      <c r="R7" s="30"/>
      <c r="S7" s="22"/>
      <c r="T7" s="31"/>
    </row>
    <row r="8" spans="1:20" s="2" customFormat="1" ht="27.95" customHeight="1">
      <c r="A8" s="12" t="s">
        <v>24</v>
      </c>
      <c r="B8" s="11">
        <f>SUM(B9:B19)</f>
        <v>61393</v>
      </c>
      <c r="C8" s="11">
        <f>SUM(C9:C19)</f>
        <v>25178</v>
      </c>
      <c r="D8" s="11">
        <f>SUM(D9:D19)</f>
        <v>36215</v>
      </c>
      <c r="E8" s="11">
        <f t="shared" ref="E8:E19" si="0">F8+K8</f>
        <v>59227</v>
      </c>
      <c r="F8" s="17">
        <f>SUM(F9:F19)</f>
        <v>23012</v>
      </c>
      <c r="G8" s="17">
        <f>SUM(G9:G19)</f>
        <v>5320</v>
      </c>
      <c r="H8" s="17">
        <f>SUM(H9:H19)</f>
        <v>0</v>
      </c>
      <c r="I8" s="17">
        <f>SUM(I9:I19)</f>
        <v>1539</v>
      </c>
      <c r="J8" s="17">
        <f>SUM(J9:J19)</f>
        <v>5196</v>
      </c>
      <c r="K8" s="17">
        <f>SUM(K9:K19)</f>
        <v>36215</v>
      </c>
      <c r="L8" s="17">
        <f>SUM(L9:L19)</f>
        <v>12000</v>
      </c>
      <c r="M8" s="17"/>
      <c r="N8" s="17">
        <f>SUM(N9:N19)</f>
        <v>3040</v>
      </c>
      <c r="O8" s="17">
        <f>SUM(O9:O19)</f>
        <v>444</v>
      </c>
      <c r="P8" s="17">
        <f>SUM(P9:P19)</f>
        <v>1026</v>
      </c>
      <c r="Q8" s="17">
        <f>SUM(Q9:Q19)</f>
        <v>1140</v>
      </c>
      <c r="R8" s="17">
        <f>SUM(R9:R19)</f>
        <v>0</v>
      </c>
      <c r="S8" s="17"/>
      <c r="T8" s="25"/>
    </row>
    <row r="9" spans="1:20" s="3" customFormat="1" ht="27.95" customHeight="1">
      <c r="A9" s="13" t="s">
        <v>23</v>
      </c>
      <c r="B9" s="14">
        <f t="shared" ref="B9:B19" si="1">C9+D9</f>
        <v>2103</v>
      </c>
      <c r="C9" s="14">
        <f t="shared" ref="C9:C19" si="2">F9+P9+Q9+R9+S9</f>
        <v>526</v>
      </c>
      <c r="D9" s="14">
        <f t="shared" ref="D9:D19" si="3">K9</f>
        <v>1577</v>
      </c>
      <c r="E9" s="14">
        <f t="shared" si="0"/>
        <v>2103</v>
      </c>
      <c r="F9" s="18">
        <v>526</v>
      </c>
      <c r="G9" s="18">
        <v>420</v>
      </c>
      <c r="H9" s="18"/>
      <c r="I9" s="18"/>
      <c r="J9" s="18">
        <v>106</v>
      </c>
      <c r="K9" s="18">
        <v>1577</v>
      </c>
      <c r="L9" s="18"/>
      <c r="M9" s="18"/>
      <c r="N9" s="18">
        <v>240</v>
      </c>
      <c r="O9" s="18">
        <v>20</v>
      </c>
      <c r="P9" s="18"/>
      <c r="Q9" s="18"/>
      <c r="R9" s="14"/>
      <c r="S9" s="14"/>
      <c r="T9" s="26"/>
    </row>
    <row r="10" spans="1:20" s="3" customFormat="1" ht="27.95" customHeight="1">
      <c r="A10" s="13" t="s">
        <v>26</v>
      </c>
      <c r="B10" s="14">
        <f>C10+D10</f>
        <v>1565</v>
      </c>
      <c r="C10" s="14">
        <f>F10+P10+Q10+R10+S10</f>
        <v>353</v>
      </c>
      <c r="D10" s="14">
        <f>K10</f>
        <v>1212</v>
      </c>
      <c r="E10" s="14">
        <f>F10+K10</f>
        <v>1565</v>
      </c>
      <c r="F10" s="18">
        <v>353</v>
      </c>
      <c r="G10" s="18">
        <v>350</v>
      </c>
      <c r="H10" s="18"/>
      <c r="I10" s="18"/>
      <c r="J10" s="18">
        <v>3</v>
      </c>
      <c r="K10" s="18">
        <v>1212</v>
      </c>
      <c r="L10" s="18"/>
      <c r="M10" s="18"/>
      <c r="N10" s="18">
        <v>200</v>
      </c>
      <c r="O10" s="18">
        <v>30</v>
      </c>
      <c r="P10" s="18"/>
      <c r="Q10" s="18"/>
      <c r="R10" s="14"/>
      <c r="S10" s="14"/>
      <c r="T10" s="26"/>
    </row>
    <row r="11" spans="1:20" s="3" customFormat="1" ht="27.95" customHeight="1">
      <c r="A11" s="13" t="s">
        <v>25</v>
      </c>
      <c r="B11" s="14">
        <f t="shared" si="1"/>
        <v>2051</v>
      </c>
      <c r="C11" s="14">
        <f t="shared" si="2"/>
        <v>514</v>
      </c>
      <c r="D11" s="14">
        <f t="shared" si="3"/>
        <v>1537</v>
      </c>
      <c r="E11" s="14">
        <f t="shared" si="0"/>
        <v>2051</v>
      </c>
      <c r="F11" s="18">
        <v>514</v>
      </c>
      <c r="G11" s="18">
        <v>420</v>
      </c>
      <c r="H11" s="18"/>
      <c r="I11" s="18"/>
      <c r="J11" s="18">
        <v>94</v>
      </c>
      <c r="K11" s="18">
        <v>1537</v>
      </c>
      <c r="L11" s="18"/>
      <c r="M11" s="18"/>
      <c r="N11" s="18">
        <v>240</v>
      </c>
      <c r="O11" s="18">
        <v>55</v>
      </c>
      <c r="P11" s="18"/>
      <c r="Q11" s="18"/>
      <c r="R11" s="14"/>
      <c r="S11" s="14"/>
      <c r="T11" s="26"/>
    </row>
    <row r="12" spans="1:20" s="3" customFormat="1" ht="78" customHeight="1">
      <c r="A12" s="13" t="s">
        <v>27</v>
      </c>
      <c r="B12" s="14">
        <f t="shared" si="1"/>
        <v>6427</v>
      </c>
      <c r="C12" s="14">
        <f t="shared" si="2"/>
        <v>721</v>
      </c>
      <c r="D12" s="14">
        <f t="shared" si="3"/>
        <v>5706</v>
      </c>
      <c r="E12" s="14">
        <f t="shared" si="0"/>
        <v>6132</v>
      </c>
      <c r="F12" s="18">
        <v>426</v>
      </c>
      <c r="G12" s="18">
        <v>210</v>
      </c>
      <c r="H12" s="18"/>
      <c r="I12" s="18"/>
      <c r="J12" s="18">
        <v>216</v>
      </c>
      <c r="K12" s="18">
        <v>5706</v>
      </c>
      <c r="L12" s="18">
        <v>4000</v>
      </c>
      <c r="M12" s="18"/>
      <c r="N12" s="18">
        <v>120</v>
      </c>
      <c r="O12" s="18">
        <v>13</v>
      </c>
      <c r="P12" s="18">
        <v>295</v>
      </c>
      <c r="Q12" s="18"/>
      <c r="R12" s="18"/>
      <c r="S12" s="18"/>
      <c r="T12" s="27" t="s">
        <v>28</v>
      </c>
    </row>
    <row r="13" spans="1:20" s="3" customFormat="1" ht="27.95" customHeight="1">
      <c r="A13" s="13" t="s">
        <v>37</v>
      </c>
      <c r="B13" s="14">
        <f>C13+D13</f>
        <v>2286</v>
      </c>
      <c r="C13" s="14">
        <f>F13+P13+Q13+R13+S13</f>
        <v>729</v>
      </c>
      <c r="D13" s="14">
        <f>K13</f>
        <v>1557</v>
      </c>
      <c r="E13" s="14">
        <f>F13+K13</f>
        <v>2286</v>
      </c>
      <c r="F13" s="18">
        <v>729</v>
      </c>
      <c r="G13" s="18">
        <v>560</v>
      </c>
      <c r="H13" s="18"/>
      <c r="I13" s="18"/>
      <c r="J13" s="18">
        <v>169</v>
      </c>
      <c r="K13" s="18">
        <v>1557</v>
      </c>
      <c r="L13" s="18"/>
      <c r="M13" s="18"/>
      <c r="N13" s="18">
        <v>320</v>
      </c>
      <c r="O13" s="18">
        <v>57</v>
      </c>
      <c r="P13" s="18"/>
      <c r="Q13" s="18"/>
      <c r="R13" s="14"/>
      <c r="S13" s="14"/>
      <c r="T13" s="26"/>
    </row>
    <row r="14" spans="1:20" s="3" customFormat="1" ht="27.95" customHeight="1">
      <c r="A14" s="13" t="s">
        <v>29</v>
      </c>
      <c r="B14" s="14">
        <f t="shared" si="1"/>
        <v>4770</v>
      </c>
      <c r="C14" s="14">
        <f t="shared" si="2"/>
        <v>1004</v>
      </c>
      <c r="D14" s="14">
        <f t="shared" si="3"/>
        <v>3766</v>
      </c>
      <c r="E14" s="14">
        <f t="shared" si="0"/>
        <v>4770</v>
      </c>
      <c r="F14" s="18">
        <v>1004</v>
      </c>
      <c r="G14" s="18">
        <v>630</v>
      </c>
      <c r="H14" s="18"/>
      <c r="I14" s="18">
        <v>45</v>
      </c>
      <c r="J14" s="18">
        <v>329</v>
      </c>
      <c r="K14" s="18">
        <v>3766</v>
      </c>
      <c r="L14" s="18"/>
      <c r="M14" s="18"/>
      <c r="N14" s="18">
        <v>360</v>
      </c>
      <c r="O14" s="18">
        <v>32</v>
      </c>
      <c r="P14" s="18"/>
      <c r="Q14" s="18"/>
      <c r="R14" s="14"/>
      <c r="S14" s="14"/>
      <c r="T14" s="27"/>
    </row>
    <row r="15" spans="1:20" s="3" customFormat="1" ht="27.95" customHeight="1">
      <c r="A15" s="13" t="s">
        <v>30</v>
      </c>
      <c r="B15" s="14">
        <f t="shared" si="1"/>
        <v>3589</v>
      </c>
      <c r="C15" s="14">
        <f t="shared" si="2"/>
        <v>835</v>
      </c>
      <c r="D15" s="14">
        <f t="shared" si="3"/>
        <v>2754</v>
      </c>
      <c r="E15" s="14">
        <f t="shared" si="0"/>
        <v>3589</v>
      </c>
      <c r="F15" s="18">
        <v>835</v>
      </c>
      <c r="G15" s="18">
        <v>630</v>
      </c>
      <c r="H15" s="18"/>
      <c r="I15" s="18"/>
      <c r="J15" s="18">
        <v>205</v>
      </c>
      <c r="K15" s="18">
        <v>2754</v>
      </c>
      <c r="L15" s="18"/>
      <c r="M15" s="18"/>
      <c r="N15" s="18">
        <v>360</v>
      </c>
      <c r="O15" s="18">
        <v>46</v>
      </c>
      <c r="P15" s="18"/>
      <c r="Q15" s="18"/>
      <c r="R15" s="14"/>
      <c r="S15" s="14"/>
      <c r="T15" s="27"/>
    </row>
    <row r="16" spans="1:20" s="3" customFormat="1" ht="27.95" customHeight="1">
      <c r="A16" s="13" t="s">
        <v>31</v>
      </c>
      <c r="B16" s="14">
        <f t="shared" si="1"/>
        <v>3211</v>
      </c>
      <c r="C16" s="14">
        <f t="shared" si="2"/>
        <v>1220</v>
      </c>
      <c r="D16" s="14">
        <f t="shared" si="3"/>
        <v>1991</v>
      </c>
      <c r="E16" s="14">
        <f t="shared" si="0"/>
        <v>2831</v>
      </c>
      <c r="F16" s="18">
        <v>840</v>
      </c>
      <c r="G16" s="18">
        <v>560</v>
      </c>
      <c r="H16" s="18"/>
      <c r="I16" s="18"/>
      <c r="J16" s="18">
        <v>280</v>
      </c>
      <c r="K16" s="18">
        <v>1991</v>
      </c>
      <c r="L16" s="18"/>
      <c r="M16" s="18"/>
      <c r="N16" s="18">
        <v>320</v>
      </c>
      <c r="O16" s="18">
        <v>40</v>
      </c>
      <c r="P16" s="18"/>
      <c r="Q16" s="18">
        <v>380</v>
      </c>
      <c r="R16" s="14"/>
      <c r="S16" s="14"/>
      <c r="T16" s="27"/>
    </row>
    <row r="17" spans="1:20" s="3" customFormat="1" ht="27.95" customHeight="1">
      <c r="A17" s="13" t="s">
        <v>32</v>
      </c>
      <c r="B17" s="14">
        <f t="shared" si="1"/>
        <v>6939</v>
      </c>
      <c r="C17" s="14">
        <f t="shared" si="2"/>
        <v>6648</v>
      </c>
      <c r="D17" s="14">
        <f t="shared" si="3"/>
        <v>291</v>
      </c>
      <c r="E17" s="14">
        <f t="shared" si="0"/>
        <v>6179</v>
      </c>
      <c r="F17" s="18">
        <v>5888</v>
      </c>
      <c r="G17" s="18">
        <v>420</v>
      </c>
      <c r="H17" s="18"/>
      <c r="I17" s="18"/>
      <c r="J17" s="18">
        <v>1020</v>
      </c>
      <c r="K17" s="18">
        <v>291</v>
      </c>
      <c r="L17" s="18"/>
      <c r="M17" s="18"/>
      <c r="N17" s="18">
        <v>240</v>
      </c>
      <c r="O17" s="18">
        <v>51</v>
      </c>
      <c r="P17" s="18"/>
      <c r="Q17" s="18">
        <v>760</v>
      </c>
      <c r="R17" s="18"/>
      <c r="S17" s="18"/>
      <c r="T17" s="27"/>
    </row>
    <row r="18" spans="1:20" s="3" customFormat="1" ht="71.099999999999994" customHeight="1">
      <c r="A18" s="13" t="s">
        <v>33</v>
      </c>
      <c r="B18" s="14">
        <f t="shared" si="1"/>
        <v>11380</v>
      </c>
      <c r="C18" s="14">
        <f t="shared" si="2"/>
        <v>1473</v>
      </c>
      <c r="D18" s="14">
        <f t="shared" si="3"/>
        <v>9907</v>
      </c>
      <c r="E18" s="14">
        <f t="shared" si="0"/>
        <v>11011</v>
      </c>
      <c r="F18" s="18">
        <v>1104</v>
      </c>
      <c r="G18" s="18">
        <v>420</v>
      </c>
      <c r="H18" s="18"/>
      <c r="I18" s="18">
        <v>197</v>
      </c>
      <c r="J18" s="18">
        <v>487</v>
      </c>
      <c r="K18" s="18">
        <v>9907</v>
      </c>
      <c r="L18" s="18">
        <v>4000</v>
      </c>
      <c r="M18" s="18"/>
      <c r="N18" s="18">
        <v>240</v>
      </c>
      <c r="O18" s="18">
        <v>60</v>
      </c>
      <c r="P18" s="18">
        <v>369</v>
      </c>
      <c r="Q18" s="18"/>
      <c r="R18" s="18"/>
      <c r="S18" s="18"/>
      <c r="T18" s="27" t="s">
        <v>34</v>
      </c>
    </row>
    <row r="19" spans="1:20" s="3" customFormat="1" ht="71.099999999999994" customHeight="1">
      <c r="A19" s="13" t="s">
        <v>35</v>
      </c>
      <c r="B19" s="14">
        <f t="shared" si="1"/>
        <v>17072</v>
      </c>
      <c r="C19" s="14">
        <f t="shared" si="2"/>
        <v>11155</v>
      </c>
      <c r="D19" s="14">
        <f t="shared" si="3"/>
        <v>5917</v>
      </c>
      <c r="E19" s="14">
        <f t="shared" si="0"/>
        <v>16710</v>
      </c>
      <c r="F19" s="18">
        <v>10793</v>
      </c>
      <c r="G19" s="18">
        <v>700</v>
      </c>
      <c r="H19" s="18"/>
      <c r="I19" s="18">
        <v>1297</v>
      </c>
      <c r="J19" s="18">
        <v>2287</v>
      </c>
      <c r="K19" s="18">
        <v>5917</v>
      </c>
      <c r="L19" s="18">
        <v>4000</v>
      </c>
      <c r="M19" s="18"/>
      <c r="N19" s="18">
        <v>400</v>
      </c>
      <c r="O19" s="18">
        <v>40</v>
      </c>
      <c r="P19" s="18">
        <v>362</v>
      </c>
      <c r="Q19" s="18"/>
      <c r="R19" s="18"/>
      <c r="S19" s="18"/>
      <c r="T19" s="27" t="s">
        <v>36</v>
      </c>
    </row>
  </sheetData>
  <mergeCells count="18">
    <mergeCell ref="K6:K7"/>
    <mergeCell ref="P5:P7"/>
    <mergeCell ref="Q5:Q7"/>
    <mergeCell ref="R5:R7"/>
    <mergeCell ref="T4:T7"/>
    <mergeCell ref="B4:D5"/>
    <mergeCell ref="A2:T2"/>
    <mergeCell ref="E4:O4"/>
    <mergeCell ref="F5:J5"/>
    <mergeCell ref="K5:O5"/>
    <mergeCell ref="G6:J6"/>
    <mergeCell ref="L6:O6"/>
    <mergeCell ref="A4:A7"/>
    <mergeCell ref="B6:B7"/>
    <mergeCell ref="C6:C7"/>
    <mergeCell ref="D6:D7"/>
    <mergeCell ref="E5:E7"/>
    <mergeCell ref="F6:F7"/>
  </mergeCells>
  <phoneticPr fontId="12" type="noConversion"/>
  <printOptions horizontalCentered="1"/>
  <pageMargins left="0.59027777777777801" right="0.59027777777777801" top="0.75138888888888899" bottom="0.35763888888888901" header="0.29861111111111099" footer="0.29861111111111099"/>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汇总表</vt:lpstr>
      <vt:lpstr>汇总表!Print_Titles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何霖杰</dc:creator>
  <cp:lastModifiedBy>刘西子</cp:lastModifiedBy>
  <dcterms:created xsi:type="dcterms:W3CDTF">2013-11-01T00:57:00Z</dcterms:created>
  <dcterms:modified xsi:type="dcterms:W3CDTF">2023-12-20T02:33:45Z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E3B46662CA10440DB9CA034938A845E5_13</vt:lpwstr>
  </property>
  <property fmtid="{D5CDD505-2E9C-101B-9397-08002B2CF9AE}" pid="4" name="commondata">
    <vt:lpwstr>eyJoZGlkIjoiNjc2ZDljODM0NWRmYTdjNmE4OGY1OWExYWUyZGM4YjYifQ==</vt:lpwstr>
  </property>
</Properties>
</file>